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5" r:id="rId1"/>
    <sheet name="2кв" sheetId="26" r:id="rId2"/>
  </sheets>
  <definedNames>
    <definedName name="_xlnm.Print_Area" localSheetId="0">'1кв'!$A$1:$E$51</definedName>
    <definedName name="_xlnm.Print_Area" localSheetId="1">'2кв'!$A$1:$E$53</definedName>
  </definedNames>
  <calcPr calcId="152511"/>
</workbook>
</file>

<file path=xl/calcChain.xml><?xml version="1.0" encoding="utf-8"?>
<calcChain xmlns="http://schemas.openxmlformats.org/spreadsheetml/2006/main">
  <c r="B53" i="26" l="1"/>
  <c r="B47" i="26"/>
  <c r="E26" i="26"/>
  <c r="B51" i="26"/>
  <c r="E23" i="26"/>
  <c r="E22" i="26"/>
  <c r="E28" i="26" s="1"/>
  <c r="B52" i="26" s="1"/>
  <c r="B49" i="25" l="1"/>
  <c r="E23" i="25" l="1"/>
  <c r="E22" i="25"/>
  <c r="E27" i="25" s="1"/>
  <c r="B50" i="25" s="1"/>
  <c r="B51" i="25" l="1"/>
</calcChain>
</file>

<file path=xl/sharedStrings.xml><?xml version="1.0" encoding="utf-8"?>
<sst xmlns="http://schemas.openxmlformats.org/spreadsheetml/2006/main" count="122" uniqueCount="62">
  <si>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</si>
  <si>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</si>
  <si>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</si>
  <si>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</si>
  <si>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</si>
  <si>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</si>
  <si>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</si>
  <si>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</si>
  <si>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</si>
  <si>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</si>
  <si>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</si>
  <si>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</si>
  <si>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</si>
  <si>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</si>
  <si>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</si>
  <si>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</si>
  <si>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</si>
  <si>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</si>
  <si>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</si>
  <si>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</si>
  <si>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</si>
  <si>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</si>
  <si>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</si>
  <si>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</si>
  <si>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ул.Тимирязева, д.29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</si>
  <si>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Тимирязева</t>
    </r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</si>
  <si>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</si>
  <si>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</si>
  <si>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</si>
  <si>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</si>
  <si>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</si>
  <si>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</si>
  <si>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</si>
  <si>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</si>
  <si>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№74 от   01.06.2016 г.</t>
    </r>
  </si>
  <si>
    <t xml:space="preserve">Расходы по содержанию и тек. Ремонту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</si>
  <si>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№15 от 23.04.2018 г.</t>
    </r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</si>
  <si>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</si>
  <si>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Постолатий Наталии Сергеевны </t>
    </r>
  </si>
  <si>
    <t>Заказчик - Собственники МКД, в лице председателя совета МКД Постолатий Н.С.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</si>
  <si>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</si>
  <si>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</si>
  <si>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</si>
  <si>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</si>
  <si>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</si>
  <si>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Общая площадь квартир - 821,7</t>
  </si>
  <si>
    <t>интернет Ростелеком</t>
  </si>
  <si>
    <t>Предъявлено населению 57584,73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</si>
  <si>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</si>
  <si>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</si>
  <si>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</si>
  <si>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</si>
  <si>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03 2024 г. по "31" 03  2024 г. выполнено работ (оказано услуг) на общую сумму  сорок одна тысяча шестьсот шестьдесят два рубля 28 копеек.</t>
  </si>
  <si>
    <t>за 2 квартал 2024 года</t>
  </si>
  <si>
    <t>30.06.2024 г.</t>
  </si>
  <si>
    <t>2 квартал</t>
  </si>
  <si>
    <t>Поверка ОДПУ ТЭ</t>
  </si>
  <si>
    <t xml:space="preserve">Демонтаж и заливка бетона участка отмостки </t>
  </si>
  <si>
    <t>июнь</t>
  </si>
  <si>
    <t>ч/ч</t>
  </si>
  <si>
    <t xml:space="preserve">           2. Всего за период с "01" 04 2024 г. по "30" 06  2024 г. выполнено работ (оказано услуг) на общую сумму  сорок три тысячи пятьсот восемьдесят один рубль 78 копеек.</t>
  </si>
  <si>
    <t xml:space="preserve">со финансир. Ремонт 2,3 подьездов 37728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</si>
</sst>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39" fontId="7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11" fillId="0" borderId="1" xfId="0" applyFont="1" applyBorder="1"/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43" zoomScaleSheetLayoutView="100" workbookViewId="0">
      <selection activeCell="A57" sqref="A5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7" width="9.140625" style="2"/>
    <col min="8" max="8" width="13.42578125" style="2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29.2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48</v>
      </c>
      <c r="B3" s="52"/>
      <c r="C3" s="52"/>
      <c r="D3" s="52"/>
      <c r="E3" s="52"/>
    </row>
    <row r="4" spans="1:5" s="1" customFormat="1" ht="15.75" x14ac:dyDescent="0.25">
      <c r="A4" s="23" t="s">
        <v>13</v>
      </c>
      <c r="B4" s="24"/>
      <c r="C4" s="24"/>
      <c r="D4" s="30"/>
      <c r="E4" s="29" t="s">
        <v>49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38</v>
      </c>
      <c r="B9" s="41"/>
      <c r="C9" s="41"/>
      <c r="D9" s="41"/>
      <c r="E9" s="41"/>
    </row>
    <row r="10" spans="1:5" ht="23.25" customHeight="1" x14ac:dyDescent="0.25">
      <c r="A10" s="45" t="s">
        <v>14</v>
      </c>
      <c r="B10" s="46"/>
      <c r="C10" s="46"/>
      <c r="D10" s="46"/>
      <c r="E10" s="46"/>
    </row>
    <row r="11" spans="1:5" ht="30" customHeight="1" x14ac:dyDescent="0.25">
      <c r="A11" s="41" t="s">
        <v>36</v>
      </c>
      <c r="B11" s="41"/>
      <c r="C11" s="41"/>
      <c r="D11" s="41"/>
      <c r="E11" s="41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4" t="s">
        <v>2</v>
      </c>
      <c r="B14" s="47"/>
      <c r="C14" s="47"/>
      <c r="D14" s="47"/>
      <c r="E14" s="47"/>
    </row>
    <row r="15" spans="1:5" x14ac:dyDescent="0.25">
      <c r="A15" s="41" t="s">
        <v>43</v>
      </c>
      <c r="B15" s="41"/>
      <c r="C15" s="41"/>
      <c r="D15" s="41"/>
      <c r="E15" s="41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8" ht="30.75" customHeight="1" x14ac:dyDescent="0.25">
      <c r="A17" s="41" t="s">
        <v>17</v>
      </c>
      <c r="B17" s="41"/>
      <c r="C17" s="41"/>
      <c r="D17" s="41"/>
      <c r="E17" s="41"/>
    </row>
    <row r="18" spans="1:8" ht="63.75" customHeight="1" x14ac:dyDescent="0.25">
      <c r="A18" s="41" t="s">
        <v>34</v>
      </c>
      <c r="B18" s="41"/>
      <c r="C18" s="41"/>
      <c r="D18" s="41"/>
      <c r="E18" s="41"/>
    </row>
    <row r="19" spans="1:8" ht="33.75" customHeight="1" x14ac:dyDescent="0.25">
      <c r="A19" s="39" t="s">
        <v>25</v>
      </c>
      <c r="B19" s="39"/>
      <c r="C19" s="39"/>
      <c r="D19" s="39"/>
      <c r="E19" s="39"/>
    </row>
    <row r="20" spans="1:8" x14ac:dyDescent="0.25">
      <c r="A20" s="39"/>
      <c r="B20" s="39"/>
      <c r="C20" s="39"/>
      <c r="D20" s="39"/>
      <c r="E20" s="39"/>
      <c r="F20" s="2">
        <v>821.7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12.48</v>
      </c>
      <c r="E22" s="7">
        <f>D22*F20*G20</f>
        <v>30764.448000000004</v>
      </c>
      <c r="H22" s="15"/>
    </row>
    <row r="23" spans="1:8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10747.836000000001</v>
      </c>
      <c r="H23" s="15"/>
    </row>
    <row r="24" spans="1:8" x14ac:dyDescent="0.25">
      <c r="A24" s="19" t="s">
        <v>27</v>
      </c>
      <c r="B24" s="8" t="s">
        <v>28</v>
      </c>
      <c r="C24" s="20" t="s">
        <v>29</v>
      </c>
      <c r="D24" s="20"/>
      <c r="E24" s="7">
        <v>150</v>
      </c>
      <c r="H24" s="15"/>
    </row>
    <row r="25" spans="1:8" s="33" customFormat="1" ht="60" x14ac:dyDescent="0.25">
      <c r="A25" s="19" t="s">
        <v>50</v>
      </c>
      <c r="B25" s="31" t="s">
        <v>51</v>
      </c>
      <c r="C25" s="20" t="s">
        <v>29</v>
      </c>
      <c r="D25" s="20"/>
      <c r="E25" s="32">
        <v>704.5</v>
      </c>
    </row>
    <row r="26" spans="1:8" x14ac:dyDescent="0.25">
      <c r="A26" s="19"/>
      <c r="B26" s="8"/>
      <c r="C26" s="20"/>
      <c r="D26" s="20"/>
      <c r="E26" s="7"/>
      <c r="H26" s="15"/>
    </row>
    <row r="27" spans="1:8" s="13" customFormat="1" x14ac:dyDescent="0.25">
      <c r="A27" s="9" t="s">
        <v>26</v>
      </c>
      <c r="B27" s="10"/>
      <c r="C27" s="11"/>
      <c r="D27" s="22"/>
      <c r="E27" s="12">
        <f>SUM(E22:E24)</f>
        <v>41662.284000000007</v>
      </c>
    </row>
    <row r="29" spans="1:8" ht="31.5" customHeight="1" x14ac:dyDescent="0.25">
      <c r="A29" s="40" t="s">
        <v>52</v>
      </c>
      <c r="B29" s="40"/>
      <c r="C29" s="40"/>
      <c r="D29" s="40"/>
      <c r="E29" s="40"/>
      <c r="H29" s="2" t="s">
        <v>18</v>
      </c>
    </row>
    <row r="30" spans="1:8" ht="31.5" customHeight="1" x14ac:dyDescent="0.25">
      <c r="A30" s="41" t="s">
        <v>21</v>
      </c>
      <c r="B30" s="41"/>
      <c r="C30" s="41"/>
      <c r="D30" s="41"/>
      <c r="E30" s="41"/>
    </row>
    <row r="31" spans="1:8" x14ac:dyDescent="0.25">
      <c r="A31" s="41" t="s">
        <v>20</v>
      </c>
      <c r="B31" s="41"/>
      <c r="C31" s="41"/>
      <c r="D31" s="41"/>
      <c r="E31" s="41"/>
    </row>
    <row r="32" spans="1:8" ht="30.75" customHeight="1" x14ac:dyDescent="0.25">
      <c r="A32" s="41" t="s">
        <v>30</v>
      </c>
      <c r="B32" s="41"/>
      <c r="C32" s="41"/>
      <c r="D32" s="41"/>
      <c r="E32" s="41"/>
    </row>
    <row r="33" spans="1:6" x14ac:dyDescent="0.25">
      <c r="A33" s="41" t="s">
        <v>18</v>
      </c>
      <c r="B33" s="41"/>
      <c r="C33" s="41"/>
      <c r="D33" s="41"/>
      <c r="E33" s="41"/>
    </row>
    <row r="34" spans="1:6" x14ac:dyDescent="0.25">
      <c r="A34" s="26"/>
      <c r="B34" s="26"/>
      <c r="C34" s="26"/>
      <c r="D34" s="26"/>
      <c r="E34" s="26"/>
    </row>
    <row r="35" spans="1:6" x14ac:dyDescent="0.25">
      <c r="A35" s="26"/>
      <c r="B35" s="26"/>
      <c r="C35" s="26"/>
      <c r="D35" s="26"/>
      <c r="E35" s="26"/>
    </row>
    <row r="36" spans="1:6" x14ac:dyDescent="0.25">
      <c r="A36" s="42" t="s">
        <v>5</v>
      </c>
      <c r="B36" s="42"/>
      <c r="C36" s="42"/>
      <c r="D36" s="42"/>
      <c r="E36" s="42"/>
    </row>
    <row r="37" spans="1:6" x14ac:dyDescent="0.25">
      <c r="A37" s="41" t="s">
        <v>18</v>
      </c>
      <c r="B37" s="41"/>
      <c r="C37" s="41"/>
      <c r="D37" s="41"/>
      <c r="E37" s="41"/>
    </row>
    <row r="38" spans="1:6" x14ac:dyDescent="0.25">
      <c r="A38" s="43" t="s">
        <v>44</v>
      </c>
      <c r="B38" s="43"/>
      <c r="C38" s="43"/>
      <c r="D38" s="43"/>
      <c r="E38" s="43"/>
    </row>
    <row r="39" spans="1:6" x14ac:dyDescent="0.25">
      <c r="B39" s="38" t="s">
        <v>19</v>
      </c>
      <c r="C39" s="38"/>
      <c r="D39" s="38"/>
      <c r="E39" s="5" t="s">
        <v>6</v>
      </c>
    </row>
    <row r="40" spans="1:6" x14ac:dyDescent="0.25">
      <c r="A40" s="27"/>
      <c r="B40" s="27"/>
      <c r="C40" s="27"/>
      <c r="D40" s="27"/>
      <c r="E40" s="27"/>
    </row>
    <row r="41" spans="1:6" x14ac:dyDescent="0.25">
      <c r="A41" s="43" t="s">
        <v>39</v>
      </c>
      <c r="B41" s="43"/>
      <c r="C41" s="43"/>
      <c r="D41" s="43"/>
      <c r="E41" s="43"/>
    </row>
    <row r="42" spans="1:6" x14ac:dyDescent="0.25">
      <c r="B42" s="38" t="s">
        <v>19</v>
      </c>
      <c r="C42" s="38"/>
      <c r="D42" s="38"/>
      <c r="E42" s="5" t="s">
        <v>6</v>
      </c>
    </row>
    <row r="44" spans="1:6" x14ac:dyDescent="0.25">
      <c r="A44" s="2" t="s">
        <v>45</v>
      </c>
    </row>
    <row r="45" spans="1:6" x14ac:dyDescent="0.25">
      <c r="A45" s="13" t="s">
        <v>31</v>
      </c>
    </row>
    <row r="46" spans="1:6" x14ac:dyDescent="0.25">
      <c r="A46" s="13" t="s">
        <v>37</v>
      </c>
      <c r="B46" s="16">
        <v>13432.29</v>
      </c>
    </row>
    <row r="47" spans="1:6" ht="30" x14ac:dyDescent="0.25">
      <c r="A47" s="25" t="s">
        <v>47</v>
      </c>
      <c r="B47" s="17"/>
    </row>
    <row r="48" spans="1:6" x14ac:dyDescent="0.25">
      <c r="A48" s="2" t="s">
        <v>33</v>
      </c>
      <c r="B48" s="17">
        <v>57584.73</v>
      </c>
      <c r="F48" s="21"/>
    </row>
    <row r="49" spans="1:6" x14ac:dyDescent="0.25">
      <c r="A49" s="2" t="s">
        <v>46</v>
      </c>
      <c r="B49" s="17">
        <f>150*3</f>
        <v>450</v>
      </c>
      <c r="F49" s="21"/>
    </row>
    <row r="50" spans="1:6" ht="30" x14ac:dyDescent="0.25">
      <c r="A50" s="25" t="s">
        <v>35</v>
      </c>
      <c r="B50" s="17">
        <f>E27</f>
        <v>41662.284000000007</v>
      </c>
    </row>
    <row r="51" spans="1:6" x14ac:dyDescent="0.25">
      <c r="A51" s="14" t="s">
        <v>32</v>
      </c>
      <c r="B51" s="16">
        <f>B46+B48+B49-B50</f>
        <v>29804.735999999997</v>
      </c>
    </row>
    <row r="54" spans="1:6" x14ac:dyDescent="0.25">
      <c r="B54" s="15"/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BreakPreview" topLeftCell="A37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7" width="9.140625" style="2"/>
    <col min="8" max="8" width="13.42578125" style="2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29.2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53</v>
      </c>
      <c r="B3" s="52"/>
      <c r="C3" s="52"/>
      <c r="D3" s="52"/>
      <c r="E3" s="52"/>
    </row>
    <row r="4" spans="1:5" s="1" customFormat="1" ht="15.75" x14ac:dyDescent="0.25">
      <c r="A4" s="23" t="s">
        <v>13</v>
      </c>
      <c r="B4" s="24"/>
      <c r="C4" s="24"/>
      <c r="D4" s="30"/>
      <c r="E4" s="29" t="s">
        <v>54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38</v>
      </c>
      <c r="B9" s="41"/>
      <c r="C9" s="41"/>
      <c r="D9" s="41"/>
      <c r="E9" s="41"/>
    </row>
    <row r="10" spans="1:5" ht="23.25" customHeight="1" x14ac:dyDescent="0.25">
      <c r="A10" s="45" t="s">
        <v>14</v>
      </c>
      <c r="B10" s="46"/>
      <c r="C10" s="46"/>
      <c r="D10" s="46"/>
      <c r="E10" s="46"/>
    </row>
    <row r="11" spans="1:5" ht="30" customHeight="1" x14ac:dyDescent="0.25">
      <c r="A11" s="41" t="s">
        <v>36</v>
      </c>
      <c r="B11" s="41"/>
      <c r="C11" s="41"/>
      <c r="D11" s="41"/>
      <c r="E11" s="41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4" t="s">
        <v>2</v>
      </c>
      <c r="B14" s="47"/>
      <c r="C14" s="47"/>
      <c r="D14" s="47"/>
      <c r="E14" s="47"/>
    </row>
    <row r="15" spans="1:5" x14ac:dyDescent="0.25">
      <c r="A15" s="41" t="s">
        <v>43</v>
      </c>
      <c r="B15" s="41"/>
      <c r="C15" s="41"/>
      <c r="D15" s="41"/>
      <c r="E15" s="41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8" ht="30.75" customHeight="1" x14ac:dyDescent="0.25">
      <c r="A17" s="41" t="s">
        <v>17</v>
      </c>
      <c r="B17" s="41"/>
      <c r="C17" s="41"/>
      <c r="D17" s="41"/>
      <c r="E17" s="41"/>
    </row>
    <row r="18" spans="1:8" ht="63.75" customHeight="1" x14ac:dyDescent="0.25">
      <c r="A18" s="41" t="s">
        <v>34</v>
      </c>
      <c r="B18" s="41"/>
      <c r="C18" s="41"/>
      <c r="D18" s="41"/>
      <c r="E18" s="41"/>
    </row>
    <row r="19" spans="1:8" ht="33.75" customHeight="1" x14ac:dyDescent="0.25">
      <c r="A19" s="39" t="s">
        <v>25</v>
      </c>
      <c r="B19" s="39"/>
      <c r="C19" s="39"/>
      <c r="D19" s="39"/>
      <c r="E19" s="39"/>
    </row>
    <row r="20" spans="1:8" x14ac:dyDescent="0.25">
      <c r="A20" s="39"/>
      <c r="B20" s="39"/>
      <c r="C20" s="39"/>
      <c r="D20" s="39"/>
      <c r="E20" s="39"/>
      <c r="F20" s="2">
        <v>821.7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12.48</v>
      </c>
      <c r="E22" s="7">
        <f>D22*F20*G20</f>
        <v>30764.448000000004</v>
      </c>
      <c r="H22" s="15"/>
    </row>
    <row r="23" spans="1:8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10747.836000000001</v>
      </c>
      <c r="H23" s="15"/>
    </row>
    <row r="24" spans="1:8" x14ac:dyDescent="0.25">
      <c r="A24" s="19" t="s">
        <v>27</v>
      </c>
      <c r="B24" s="8" t="s">
        <v>55</v>
      </c>
      <c r="C24" s="20" t="s">
        <v>29</v>
      </c>
      <c r="D24" s="20"/>
      <c r="E24" s="7">
        <v>2069.5</v>
      </c>
      <c r="H24" s="15"/>
    </row>
    <row r="25" spans="1:8" s="33" customFormat="1" x14ac:dyDescent="0.25">
      <c r="A25" s="19" t="s">
        <v>56</v>
      </c>
      <c r="B25" s="31" t="s">
        <v>55</v>
      </c>
      <c r="C25" s="20" t="s">
        <v>29</v>
      </c>
      <c r="D25" s="20"/>
      <c r="E25" s="7">
        <v>6700</v>
      </c>
    </row>
    <row r="26" spans="1:8" s="33" customFormat="1" ht="30" x14ac:dyDescent="0.25">
      <c r="A26" s="19" t="s">
        <v>57</v>
      </c>
      <c r="B26" s="31" t="s">
        <v>58</v>
      </c>
      <c r="C26" s="20" t="s">
        <v>59</v>
      </c>
      <c r="D26" s="20">
        <v>16</v>
      </c>
      <c r="E26" s="7">
        <f>D26*260.07</f>
        <v>4161.12</v>
      </c>
    </row>
    <row r="27" spans="1:8" x14ac:dyDescent="0.25">
      <c r="A27" s="19"/>
      <c r="B27" s="8"/>
      <c r="C27" s="20"/>
      <c r="D27" s="20"/>
      <c r="E27" s="7"/>
      <c r="H27" s="15"/>
    </row>
    <row r="28" spans="1:8" s="13" customFormat="1" x14ac:dyDescent="0.25">
      <c r="A28" s="9" t="s">
        <v>26</v>
      </c>
      <c r="B28" s="10"/>
      <c r="C28" s="11"/>
      <c r="D28" s="22"/>
      <c r="E28" s="12">
        <f>SUM(E22:E24)</f>
        <v>43581.784000000007</v>
      </c>
    </row>
    <row r="30" spans="1:8" ht="31.5" customHeight="1" x14ac:dyDescent="0.25">
      <c r="A30" s="40" t="s">
        <v>60</v>
      </c>
      <c r="B30" s="40"/>
      <c r="C30" s="40"/>
      <c r="D30" s="40"/>
      <c r="E30" s="40"/>
      <c r="H30" s="2" t="s">
        <v>18</v>
      </c>
    </row>
    <row r="31" spans="1:8" ht="31.5" customHeight="1" x14ac:dyDescent="0.25">
      <c r="A31" s="41" t="s">
        <v>21</v>
      </c>
      <c r="B31" s="41"/>
      <c r="C31" s="41"/>
      <c r="D31" s="41"/>
      <c r="E31" s="41"/>
    </row>
    <row r="32" spans="1:8" x14ac:dyDescent="0.25">
      <c r="A32" s="41" t="s">
        <v>20</v>
      </c>
      <c r="B32" s="41"/>
      <c r="C32" s="41"/>
      <c r="D32" s="41"/>
      <c r="E32" s="41"/>
    </row>
    <row r="33" spans="1:5" ht="30.75" customHeight="1" x14ac:dyDescent="0.25">
      <c r="A33" s="41" t="s">
        <v>30</v>
      </c>
      <c r="B33" s="41"/>
      <c r="C33" s="41"/>
      <c r="D33" s="41"/>
      <c r="E33" s="41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34"/>
      <c r="B35" s="34"/>
      <c r="C35" s="34"/>
      <c r="D35" s="34"/>
      <c r="E35" s="34"/>
    </row>
    <row r="36" spans="1:5" x14ac:dyDescent="0.25">
      <c r="A36" s="34"/>
      <c r="B36" s="34"/>
      <c r="C36" s="34"/>
      <c r="D36" s="34"/>
      <c r="E36" s="34"/>
    </row>
    <row r="37" spans="1:5" x14ac:dyDescent="0.25">
      <c r="A37" s="42" t="s">
        <v>5</v>
      </c>
      <c r="B37" s="42"/>
      <c r="C37" s="42"/>
      <c r="D37" s="42"/>
      <c r="E37" s="42"/>
    </row>
    <row r="38" spans="1:5" x14ac:dyDescent="0.25">
      <c r="A38" s="41" t="s">
        <v>18</v>
      </c>
      <c r="B38" s="41"/>
      <c r="C38" s="41"/>
      <c r="D38" s="41"/>
      <c r="E38" s="41"/>
    </row>
    <row r="39" spans="1:5" x14ac:dyDescent="0.25">
      <c r="A39" s="43" t="s">
        <v>44</v>
      </c>
      <c r="B39" s="43"/>
      <c r="C39" s="43"/>
      <c r="D39" s="43"/>
      <c r="E39" s="43"/>
    </row>
    <row r="40" spans="1:5" x14ac:dyDescent="0.25">
      <c r="B40" s="38" t="s">
        <v>19</v>
      </c>
      <c r="C40" s="38"/>
      <c r="D40" s="38"/>
      <c r="E40" s="5" t="s">
        <v>6</v>
      </c>
    </row>
    <row r="41" spans="1:5" x14ac:dyDescent="0.25">
      <c r="A41" s="36"/>
      <c r="B41" s="36"/>
      <c r="C41" s="36"/>
      <c r="D41" s="36"/>
      <c r="E41" s="36"/>
    </row>
    <row r="42" spans="1:5" x14ac:dyDescent="0.25">
      <c r="A42" s="43" t="s">
        <v>39</v>
      </c>
      <c r="B42" s="43"/>
      <c r="C42" s="43"/>
      <c r="D42" s="43"/>
      <c r="E42" s="43"/>
    </row>
    <row r="43" spans="1:5" x14ac:dyDescent="0.25">
      <c r="B43" s="38" t="s">
        <v>19</v>
      </c>
      <c r="C43" s="38"/>
      <c r="D43" s="38"/>
      <c r="E43" s="5" t="s">
        <v>6</v>
      </c>
    </row>
    <row r="45" spans="1:5" x14ac:dyDescent="0.25">
      <c r="A45" s="2" t="s">
        <v>45</v>
      </c>
    </row>
    <row r="46" spans="1:5" x14ac:dyDescent="0.25">
      <c r="A46" s="13" t="s">
        <v>31</v>
      </c>
    </row>
    <row r="47" spans="1:5" x14ac:dyDescent="0.25">
      <c r="A47" s="13" t="s">
        <v>37</v>
      </c>
      <c r="B47" s="16">
        <f>'1кв'!B51</f>
        <v>29804.735999999997</v>
      </c>
    </row>
    <row r="48" spans="1:5" ht="30" x14ac:dyDescent="0.25">
      <c r="A48" s="35" t="s">
        <v>47</v>
      </c>
      <c r="B48" s="17"/>
    </row>
    <row r="49" spans="1:6" x14ac:dyDescent="0.25">
      <c r="A49" s="35" t="s">
        <v>33</v>
      </c>
      <c r="B49" s="17">
        <v>57584.73</v>
      </c>
      <c r="F49" s="21"/>
    </row>
    <row r="50" spans="1:6" ht="30" x14ac:dyDescent="0.25">
      <c r="A50" s="35" t="s">
        <v>61</v>
      </c>
      <c r="B50" s="17">
        <v>18864</v>
      </c>
      <c r="F50" s="21"/>
    </row>
    <row r="51" spans="1:6" x14ac:dyDescent="0.25">
      <c r="A51" s="2" t="s">
        <v>46</v>
      </c>
      <c r="B51" s="17">
        <f>150*3</f>
        <v>450</v>
      </c>
      <c r="F51" s="21"/>
    </row>
    <row r="52" spans="1:6" ht="30" x14ac:dyDescent="0.25">
      <c r="A52" s="35" t="s">
        <v>35</v>
      </c>
      <c r="B52" s="17">
        <f>E28</f>
        <v>43581.784000000007</v>
      </c>
    </row>
    <row r="53" spans="1:6" x14ac:dyDescent="0.25">
      <c r="A53" s="14" t="s">
        <v>32</v>
      </c>
      <c r="B53" s="16">
        <f>B47+B49+B51+B50-B52</f>
        <v>63121.681999999993</v>
      </c>
    </row>
    <row r="56" spans="1:6" x14ac:dyDescent="0.25">
      <c r="B56" s="15"/>
    </row>
  </sheetData>
  <mergeCells count="29">
    <mergeCell ref="A38:E38"/>
    <mergeCell ref="A39:E39"/>
    <mergeCell ref="B40:D40"/>
    <mergeCell ref="A42:E42"/>
    <mergeCell ref="B43:D43"/>
    <mergeCell ref="A30:E30"/>
    <mergeCell ref="A31:E31"/>
    <mergeCell ref="A32:E32"/>
    <mergeCell ref="A33:E33"/>
    <mergeCell ref="A34:E34"/>
    <mergeCell ref="A37:E37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2024-08-14T12:02:24Z</dcterms:modified>
</cp:coreProperties>
</file>